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19.05.23 Механизм\ЖАЛГАС\"/>
    </mc:Choice>
  </mc:AlternateContent>
  <xr:revisionPtr revIDLastSave="0" documentId="13_ncr:1_{AE74D479-7CF1-40AA-BB15-627919FC21B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6" i="1" l="1"/>
  <c r="H436" i="1"/>
  <c r="D438" i="1" l="1"/>
  <c r="I439" i="1" l="1"/>
  <c r="H439" i="1"/>
  <c r="H443" i="1" l="1"/>
  <c r="I44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</calcChain>
</file>

<file path=xl/sharedStrings.xml><?xml version="1.0" encoding="utf-8"?>
<sst xmlns="http://schemas.openxmlformats.org/spreadsheetml/2006/main" count="3496" uniqueCount="960">
  <si>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</si>
  <si>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</si>
  <si>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</si>
  <si>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</si>
  <si>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</si>
  <si>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</si>
  <si>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</si>
  <si>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</si>
  <si>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</si>
  <si>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</si>
  <si>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</si>
  <si>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</si>
  <si>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</si>
  <si>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</si>
  <si>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</si>
  <si>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</si>
  <si>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</si>
  <si>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</si>
  <si>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</si>
  <si>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</si>
  <si>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</si>
  <si>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</si>
  <si>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</si>
  <si>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</si>
  <si>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</si>
  <si>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</si>
  <si>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</si>
  <si>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</si>
  <si>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</si>
  <si>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</si>
  <si>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</si>
  <si>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</si>
  <si>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</si>
  <si>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</si>
  <si>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</si>
  <si>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</si>
  <si>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</si>
  <si>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</si>
  <si>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</si>
  <si>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</si>
  <si>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</si>
  <si>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</si>
  <si>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</si>
  <si>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</si>
  <si>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</si>
  <si>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</si>
  <si>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</si>
  <si>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</si>
  <si>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</si>
  <si>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</si>
  <si>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</si>
  <si>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</si>
  <si>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</si>
  <si>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</si>
  <si>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</si>
  <si>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</si>
  <si>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</si>
  <si>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</si>
  <si>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</si>
  <si>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</si>
  <si>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</si>
  <si>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</si>
  <si>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</si>
  <si>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</si>
  <si>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</si>
  <si>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</si>
  <si>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</si>
  <si>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</si>
  <si>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</si>
  <si>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</si>
  <si>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</si>
  <si>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</si>
  <si>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</si>
  <si>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</si>
  <si>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</si>
  <si>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</si>
  <si>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</si>
  <si>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</si>
  <si>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</si>
  <si>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</si>
  <si>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</si>
  <si>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</si>
  <si>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</si>
  <si>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</si>
  <si>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</si>
  <si>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</si>
  <si>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</si>
  <si>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</si>
  <si>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</si>
  <si>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</si>
  <si>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</si>
  <si>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</si>
  <si>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</si>
  <si>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</si>
  <si>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</si>
  <si>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</si>
  <si>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</si>
  <si>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</si>
  <si>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</si>
  <si>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</si>
  <si>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</si>
  <si>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</si>
  <si>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</si>
  <si>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</si>
  <si>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</si>
  <si>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</si>
  <si>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</si>
  <si>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</si>
  <si>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</si>
  <si>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</si>
  <si>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</si>
  <si>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</si>
  <si>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</si>
  <si>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</si>
  <si>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</si>
  <si>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</si>
  <si>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</si>
  <si>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</si>
  <si>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</si>
  <si>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</si>
  <si>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</si>
  <si>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</si>
  <si>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</si>
  <si>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</si>
  <si>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</si>
  <si>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</si>
  <si>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</si>
  <si>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</si>
  <si>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</si>
  <si>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</si>
  <si>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</si>
  <si>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</si>
  <si>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</si>
  <si>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</si>
  <si>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</si>
  <si>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</si>
  <si>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</si>
  <si>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</si>
  <si>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</si>
  <si>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</si>
  <si>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</si>
  <si>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</si>
  <si>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</si>
  <si>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</si>
  <si>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</si>
  <si>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</si>
  <si>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</si>
  <si>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</si>
  <si>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</si>
  <si>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</si>
  <si>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</si>
  <si>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</si>
  <si>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</si>
  <si>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</si>
  <si>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</si>
  <si>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</si>
  <si>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</si>
  <si>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</si>
  <si>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</si>
  <si>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</si>
  <si>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</si>
  <si>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</si>
  <si>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</si>
  <si>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</si>
  <si>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</si>
  <si>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</si>
  <si>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</si>
  <si>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</si>
  <si>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</si>
  <si>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</si>
  <si>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</si>
  <si>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</si>
  <si>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</si>
  <si>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</si>
  <si>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</si>
  <si>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</si>
  <si>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</si>
  <si>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</si>
  <si>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</si>
  <si>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</si>
  <si>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</si>
  <si>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</si>
  <si>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</si>
  <si>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</si>
  <si>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</si>
  <si>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</si>
  <si>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</si>
  <si>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</si>
  <si>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</si>
  <si>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</si>
  <si>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</si>
  <si>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</si>
  <si>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</si>
  <si>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</si>
  <si>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</si>
  <si>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</si>
  <si>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</si>
  <si>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</si>
  <si>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</si>
  <si>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</si>
  <si>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</si>
  <si>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</si>
  <si>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</si>
  <si>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</si>
  <si>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</si>
  <si>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</si>
  <si>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</si>
  <si>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</si>
  <si>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</si>
  <si>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</si>
  <si>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</si>
  <si>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</si>
  <si>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</si>
  <si>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</si>
  <si>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</si>
  <si>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</si>
  <si>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</si>
  <si>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</si>
  <si>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</si>
  <si>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</si>
  <si>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</si>
  <si>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</si>
  <si>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</si>
  <si>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</si>
  <si>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</si>
  <si>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</si>
  <si>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</si>
  <si>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</si>
  <si>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</si>
  <si>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</si>
  <si>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</si>
  <si>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</si>
  <si>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</si>
  <si>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</si>
  <si>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</si>
  <si>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</si>
  <si>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</si>
  <si>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</si>
  <si>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</si>
  <si>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</si>
  <si>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</si>
  <si>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</si>
  <si>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</si>
  <si>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</si>
  <si>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</si>
  <si>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</si>
  <si>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</si>
  <si>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</si>
  <si>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</si>
  <si>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</si>
  <si>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</si>
  <si>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</si>
  <si>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</si>
  <si>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</si>
  <si>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</si>
  <si>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</si>
  <si>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</si>
  <si>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</si>
  <si>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</si>
  <si>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</si>
  <si>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</si>
  <si>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</si>
  <si>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</si>
  <si>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</si>
  <si>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</si>
  <si>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</si>
  <si>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</si>
  <si>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</si>
  <si>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</si>
  <si>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</si>
  <si>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</si>
  <si>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</si>
  <si>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</si>
  <si>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</si>
  <si>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</si>
  <si>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</si>
  <si>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</si>
  <si>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</si>
  <si>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</si>
  <si>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</si>
  <si>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</si>
  <si>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</si>
  <si>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</si>
  <si>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</si>
  <si>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</si>
  <si>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</si>
  <si>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</si>
  <si>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</si>
  <si>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</si>
  <si>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</si>
  <si>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</si>
  <si>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</si>
  <si>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</si>
  <si>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</si>
  <si>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</si>
  <si>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</si>
  <si>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</si>
  <si>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</si>
  <si>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</si>
  <si>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</si>
  <si>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</si>
  <si>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</si>
  <si>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</si>
  <si>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</si>
  <si>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</si>
  <si>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</si>
  <si>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</si>
  <si>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</si>
  <si>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</si>
  <si>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</si>
  <si>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</si>
  <si>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</si>
  <si>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</si>
  <si>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</si>
  <si>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</si>
  <si>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</si>
  <si>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</si>
  <si>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</si>
  <si>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</si>
  <si>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</si>
  <si>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</si>
  <si>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</si>
  <si>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</si>
  <si>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</si>
  <si>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</si>
  <si>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</si>
  <si>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</si>
  <si>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</si>
  <si>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</si>
  <si>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</si>
  <si>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</si>
  <si>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</si>
  <si>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</si>
  <si>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</si>
  <si>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</si>
  <si>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</si>
  <si>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</si>
  <si>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</si>
  <si>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</si>
  <si>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</si>
  <si>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</si>
  <si>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</si>
  <si>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</si>
  <si>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</si>
  <si>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</si>
  <si>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</si>
  <si>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</si>
  <si>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</si>
  <si>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</si>
  <si>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</si>
  <si>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</si>
  <si>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</si>
  <si>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</si>
  <si>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</si>
  <si>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</si>
  <si>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</si>
  <si>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</si>
  <si>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</si>
  <si>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</si>
  <si>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</si>
  <si>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</si>
  <si>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</si>
  <si>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</si>
  <si>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</si>
  <si>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</si>
  <si>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</si>
  <si>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</si>
  <si>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</si>
  <si>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</si>
  <si>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</si>
  <si>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</si>
  <si>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</si>
  <si>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</si>
  <si>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</si>
  <si>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</si>
  <si>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</si>
  <si>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</si>
  <si>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</si>
  <si>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</si>
  <si>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</si>
  <si>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</si>
  <si>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</si>
  <si>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</si>
  <si>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</si>
  <si>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</si>
  <si>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</si>
  <si>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</si>
  <si>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</si>
  <si>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</si>
  <si>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</si>
  <si>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</si>
  <si>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</si>
  <si>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</si>
  <si>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</si>
  <si>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</si>
  <si>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</si>
  <si>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</si>
  <si>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</si>
  <si>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</si>
  <si>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</si>
  <si>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</si>
  <si>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</si>
  <si>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</si>
  <si>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</si>
  <si>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</si>
  <si>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</si>
  <si>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</si>
  <si>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</si>
  <si>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</si>
  <si>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</si>
  <si>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</si>
  <si>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</si>
  <si>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</si>
  <si>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</si>
  <si>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</si>
  <si>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</si>
  <si>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</si>
  <si>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</si>
  <si>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</si>
  <si>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</si>
  <si>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</si>
  <si>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</si>
  <si>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</si>
  <si>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</si>
  <si>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</si>
  <si>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</si>
  <si>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</si>
  <si>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</si>
  <si>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</si>
  <si>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</si>
  <si>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</si>
  <si>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</si>
  <si>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</si>
  <si>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</si>
  <si>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</si>
  <si>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</si>
  <si>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</si>
  <si>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</si>
  <si>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</si>
  <si>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</si>
  <si>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</si>
  <si>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</si>
  <si>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</si>
  <si>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</si>
  <si>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</si>
  <si>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</si>
  <si>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</si>
  <si>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</si>
  <si>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</si>
  <si>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</si>
  <si>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</si>
  <si>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</si>
  <si>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</si>
  <si>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</si>
  <si>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</si>
  <si>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</si>
  <si>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</si>
  <si>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</si>
  <si>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</si>
  <si>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</si>
  <si>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</si>
  <si>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</si>
  <si>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</si>
  <si>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</si>
  <si>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</si>
  <si>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</si>
  <si>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</si>
  <si>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</si>
  <si>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</si>
  <si>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</si>
  <si>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</si>
  <si>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</si>
  <si>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</si>
  <si>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</si>
  <si>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</si>
  <si>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</si>
  <si>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</si>
  <si>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</si>
  <si>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</si>
  <si>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</si>
  <si>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</si>
  <si>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</si>
  <si>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</si>
  <si>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</si>
  <si>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</si>
  <si>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</si>
  <si>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</si>
  <si>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</si>
  <si>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</si>
  <si>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</si>
  <si>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</si>
  <si>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</si>
  <si>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</si>
  <si>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</si>
  <si>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</si>
  <si>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</si>
  <si>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</si>
  <si>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</si>
  <si>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</si>
  <si>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</si>
  <si>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</si>
  <si>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</si>
  <si>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</si>
  <si>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</si>
  <si>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</si>
  <si>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</si>
  <si>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</si>
  <si>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</si>
  <si>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</si>
  <si>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</si>
  <si>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</si>
  <si>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</si>
  <si>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</si>
  <si>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</si>
  <si>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</si>
  <si>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</si>
  <si>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</si>
  <si>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</si>
  <si>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</si>
  <si>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</si>
  <si>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</si>
  <si>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</si>
  <si>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</si>
  <si>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</si>
  <si>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</si>
  <si>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</si>
  <si>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</si>
  <si>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</si>
  <si>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</si>
  <si>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</si>
  <si>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</si>
  <si>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</si>
  <si>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</si>
  <si>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</si>
  <si>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</si>
  <si>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</si>
  <si>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</si>
  <si>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</si>
  <si>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</si>
  <si>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</si>
  <si>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</si>
  <si>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</si>
  <si>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</si>
  <si>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</si>
  <si>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</si>
  <si>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</si>
  <si>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</si>
  <si>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</si>
  <si>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</si>
  <si>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</si>
  <si>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</si>
  <si>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</si>
  <si>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</si>
  <si>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</si>
  <si>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</si>
  <si>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</si>
  <si>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</si>
  <si>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</si>
  <si>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</si>
  <si>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</si>
  <si>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</si>
  <si>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</si>
  <si>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</si>
  <si>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</si>
  <si>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</si>
  <si>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</si>
  <si>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</si>
  <si>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</si>
  <si>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</si>
  <si>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</si>
  <si>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</si>
  <si>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</si>
  <si>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</si>
  <si>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</si>
  <si>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</si>
  <si>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</si>
  <si>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</si>
  <si>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</si>
  <si>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</si>
  <si>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</si>
  <si>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</si>
  <si>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</si>
  <si>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</si>
  <si>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</si>
  <si>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</si>
  <si>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</si>
  <si>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</si>
  <si>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</si>
  <si>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</si>
  <si>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</si>
  <si>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</si>
  <si>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</si>
  <si>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</si>
  <si>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</si>
  <si>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</si>
  <si>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</si>
  <si>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</si>
  <si>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</si>
  <si>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</si>
  <si>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</si>
  <si>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</si>
  <si>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</si>
  <si>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</si>
  <si>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</si>
  <si>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</si>
  <si>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</si>
  <si>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</si>
  <si>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</si>
  <si>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</si>
  <si>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</si>
  <si>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</si>
  <si>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</si>
  <si>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</si>
  <si>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</si>
  <si>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</si>
  <si>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</si>
  <si>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</si>
  <si>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</si>
  <si>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</si>
  <si>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</si>
  <si>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</si>
  <si>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</si>
  <si>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</si>
  <si>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</si>
  <si>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</si>
  <si>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</si>
  <si>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</si>
  <si>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</si>
  <si>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</si>
  <si>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</si>
  <si>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</si>
  <si>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</si>
  <si>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</si>
  <si>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</si>
  <si>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</si>
  <si>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</si>
  <si>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</si>
  <si>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</si>
  <si>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</si>
  <si>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</si>
  <si>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</si>
  <si>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</si>
  <si>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</si>
  <si>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</si>
  <si>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</si>
  <si>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</si>
  <si>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</si>
  <si>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</si>
  <si>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</si>
  <si>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</si>
  <si>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</si>
  <si>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</si>
  <si>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</si>
  <si>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</si>
  <si>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</si>
  <si>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</si>
  <si>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</si>
  <si>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</si>
  <si>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</si>
  <si>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</si>
  <si>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</si>
  <si>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</si>
  <si>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</si>
  <si>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</si>
  <si>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</si>
  <si>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</si>
  <si>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</si>
  <si>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</si>
  <si>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</si>
  <si>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</si>
  <si>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</si>
  <si>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</si>
  <si>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</si>
  <si>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</si>
  <si>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</si>
  <si>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</si>
  <si>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</si>
  <si>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</si>
  <si>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</si>
  <si>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</si>
  <si>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</si>
  <si>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</si>
  <si>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</si>
  <si>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</si>
  <si>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</si>
  <si>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</si>
  <si>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</si>
  <si>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</si>
  <si>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</si>
  <si>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</si>
  <si>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</si>
  <si>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</si>
  <si>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</si>
  <si>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</si>
  <si>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</si>
  <si>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</si>
  <si>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</si>
  <si>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</si>
  <si>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</si>
  <si>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</si>
  <si>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</si>
  <si>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</si>
  <si>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</si>
  <si>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</si>
  <si>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</si>
  <si>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</si>
  <si>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</si>
  <si>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</si>
  <si>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</si>
  <si>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</si>
  <si>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</si>
  <si>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</si>
  <si>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</si>
  <si>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</si>
  <si>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</si>
  <si>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</si>
  <si>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</si>
  <si>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</si>
  <si>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</si>
  <si>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</si>
  <si>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</si>
  <si>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</si>
  <si>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</si>
  <si>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</si>
  <si>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</si>
  <si>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</si>
  <si>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</si>
  <si>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</si>
  <si>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</si>
  <si>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</si>
  <si>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</si>
  <si>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</si>
  <si>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</si>
  <si>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</si>
  <si>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</si>
  <si>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</si>
  <si>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</si>
  <si>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</si>
  <si>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</si>
  <si>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</si>
  <si>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</si>
  <si>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</si>
  <si>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</si>
  <si>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</si>
  <si>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</si>
  <si>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</si>
  <si>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</si>
  <si>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</si>
  <si>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</si>
  <si>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</si>
  <si>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</si>
  <si>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</si>
  <si>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</si>
  <si>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</si>
  <si>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</si>
  <si>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</si>
  <si>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</si>
  <si>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</si>
  <si>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</si>
  <si>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</si>
  <si>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</si>
  <si>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</si>
  <si>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</si>
  <si>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</si>
  <si>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</si>
  <si>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</si>
  <si>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</si>
  <si>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</si>
  <si>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</si>
  <si>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</si>
  <si>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</si>
  <si>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</si>
  <si>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</si>
  <si>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</si>
  <si>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</si>
  <si>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</si>
  <si>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</si>
  <si>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</si>
  <si>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</si>
  <si>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</si>
  <si>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</si>
  <si>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</si>
  <si>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</si>
  <si>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</si>
  <si>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</si>
  <si>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</si>
  <si>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</si>
  <si>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</si>
  <si>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</si>
  <si>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</si>
  <si>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</si>
  <si>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</si>
  <si>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</si>
  <si>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</si>
  <si>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</si>
  <si>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</si>
  <si>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</si>
  <si>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</si>
  <si>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</si>
  <si>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</si>
  <si>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</si>
  <si>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</si>
  <si>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</si>
  <si>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</si>
  <si>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</si>
  <si>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</si>
  <si>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</si>
  <si>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</si>
  <si>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</si>
  <si>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</si>
  <si>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</si>
  <si>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</si>
  <si>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</si>
  <si>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</si>
  <si>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</si>
  <si>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</si>
  <si>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</si>
  <si>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</si>
  <si>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</si>
  <si>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</si>
  <si>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</si>
  <si>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</si>
  <si>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</si>
  <si>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</si>
  <si>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</si>
  <si>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</si>
  <si>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</si>
  <si>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</si>
  <si>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</si>
  <si>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</si>
  <si>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</si>
  <si>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</si>
  <si>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</si>
  <si>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</si>
  <si>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</si>
  <si>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</si>
  <si>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</si>
  <si>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</si>
  <si>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</si>
  <si>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</si>
  <si>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</si>
  <si>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</si>
  <si>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</si>
  <si>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</si>
  <si>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</si>
  <si>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</si>
  <si>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</si>
  <si>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</si>
  <si>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</si>
  <si>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</si>
  <si>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</si>
  <si>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</si>
  <si>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</si>
  <si>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</si>
  <si>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</si>
  <si>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</si>
  <si>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</si>
  <si>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</si>
  <si>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</si>
  <si>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</si>
  <si>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</si>
  <si>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</si>
  <si>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</si>
  <si>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</si>
  <si>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</si>
  <si>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</si>
  <si>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</si>
  <si>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</si>
  <si>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</si>
  <si>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</si>
  <si>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</si>
  <si>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</si>
  <si>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</si>
  <si>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</si>
  <si>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</si>
  <si>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</si>
  <si>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</si>
  <si>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</si>
  <si>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</si>
  <si>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</si>
  <si>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</si>
  <si>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</si>
  <si>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</si>
  <si>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</si>
  <si>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</si>
  <si>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</si>
  <si>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</si>
  <si>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</si>
  <si>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</si>
  <si>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</si>
  <si>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</si>
  <si>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</si>
  <si>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</si>
  <si>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</si>
  <si>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</si>
  <si>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</si>
  <si>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</si>
  <si>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</si>
  <si>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</si>
  <si>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</si>
  <si>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</si>
  <si>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</si>
  <si>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</si>
  <si>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</si>
  <si>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</si>
  <si>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</si>
  <si>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</si>
  <si>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</si>
  <si>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</si>
  <si>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</si>
  <si>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</si>
  <si>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</si>
  <si>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</si>
  <si>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</si>
  <si>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</si>
  <si>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</si>
  <si>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</si>
  <si>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</si>
  <si>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</si>
  <si>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</si>
  <si>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</si>
  <si>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</si>
  <si>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</si>
  <si>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</si>
  <si>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</si>
  <si>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</si>
  <si>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</si>
  <si>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</si>
  <si>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</si>
  <si>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</si>
  <si>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</si>
  <si>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</si>
  <si>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</si>
  <si>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</si>
  <si>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</si>
  <si>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</si>
  <si>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</si>
  <si>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</si>
  <si>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</si>
  <si>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</si>
  <si>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</si>
  <si>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</si>
  <si>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</si>
  <si>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</si>
  <si>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</si>
  <si>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</si>
  <si>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</si>
  <si>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</si>
  <si>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</si>
  <si>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</si>
  <si>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</si>
  <si>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</si>
  <si>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</si>
  <si>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</si>
  <si>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</si>
  <si>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</si>
  <si>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Одобрено Фондом</t>
  </si>
  <si>
    <t>85200 - Начальное образование (1-й уровень)</t>
  </si>
  <si>
    <t>-</t>
  </si>
  <si>
    <t>Информация по подписанным Фондом проектам в рамках Механизма кредитования приоритетных проектов по состоянию на   19.05.2023г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</si>
</sst>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9"/>
  <sheetViews>
    <sheetView tabSelected="1" zoomScale="60" zoomScaleNormal="60" workbookViewId="0">
      <pane xSplit="2" ySplit="3" topLeftCell="C230" activePane="bottomRight" state="frozen"/>
      <selection pane="topRight" activeCell="C1" sqref="C1"/>
      <selection pane="bottomLeft" activeCell="A4" sqref="A4"/>
      <selection pane="bottomRight" activeCell="I231" sqref="I231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959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30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3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3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3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3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3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3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3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3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3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3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3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3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3" s="33" customFormat="1" ht="33.75" customHeight="1" x14ac:dyDescent="0.25">
      <c r="A429" s="8">
        <f>A428+1</f>
        <v>426</v>
      </c>
      <c r="B429" s="7" t="s">
        <v>40</v>
      </c>
      <c r="C429" s="7" t="s">
        <v>584</v>
      </c>
      <c r="D429" s="8" t="s">
        <v>952</v>
      </c>
      <c r="E429" s="7" t="s">
        <v>953</v>
      </c>
      <c r="F429" s="8" t="s">
        <v>8</v>
      </c>
      <c r="G429" s="7" t="s">
        <v>683</v>
      </c>
      <c r="H429" s="57">
        <v>30000000</v>
      </c>
      <c r="I429" s="58">
        <v>13781000</v>
      </c>
      <c r="J429" s="11">
        <v>45030.3648958333</v>
      </c>
      <c r="K429" s="11">
        <v>45037.6563425926</v>
      </c>
      <c r="L429" s="7" t="s">
        <v>22</v>
      </c>
      <c r="M429" s="53" t="s">
        <v>32</v>
      </c>
    </row>
    <row r="430" spans="1:13" s="33" customFormat="1" ht="33.75" customHeight="1" x14ac:dyDescent="0.25">
      <c r="A430" s="8">
        <f t="shared" si="6"/>
        <v>427</v>
      </c>
      <c r="B430" s="7" t="s">
        <v>944</v>
      </c>
      <c r="C430" s="7" t="s">
        <v>379</v>
      </c>
      <c r="D430" s="8" t="s">
        <v>954</v>
      </c>
      <c r="E430" s="7" t="s">
        <v>955</v>
      </c>
      <c r="F430" s="8" t="s">
        <v>39</v>
      </c>
      <c r="G430" s="7" t="s">
        <v>957</v>
      </c>
      <c r="H430" s="57">
        <v>335000000</v>
      </c>
      <c r="I430" s="58">
        <v>177500000</v>
      </c>
      <c r="J430" s="11">
        <v>45049</v>
      </c>
      <c r="K430" s="11" t="s">
        <v>958</v>
      </c>
      <c r="L430" s="7" t="s">
        <v>956</v>
      </c>
      <c r="M430" s="53" t="s">
        <v>32</v>
      </c>
    </row>
    <row r="431" spans="1:13" s="33" customFormat="1" ht="33.75" customHeight="1" x14ac:dyDescent="0.25">
      <c r="A431" s="34"/>
      <c r="D431" s="34"/>
      <c r="F431" s="34"/>
      <c r="H431" s="61"/>
      <c r="I431" s="59"/>
      <c r="J431" s="62"/>
      <c r="K431" s="62"/>
      <c r="M431" s="60"/>
    </row>
    <row r="432" spans="1:13" s="33" customFormat="1" ht="33.75" customHeight="1" x14ac:dyDescent="0.25">
      <c r="A432" s="34"/>
      <c r="D432" s="34"/>
      <c r="F432" s="34"/>
      <c r="H432" s="61"/>
      <c r="I432" s="59"/>
      <c r="J432" s="62"/>
      <c r="K432" s="62"/>
      <c r="M432" s="60"/>
    </row>
    <row r="433" spans="1:15" s="33" customFormat="1" ht="33.75" customHeight="1" x14ac:dyDescent="0.25">
      <c r="A433" s="34"/>
      <c r="D433" s="34"/>
      <c r="F433" s="34"/>
      <c r="H433" s="61"/>
      <c r="I433" s="59"/>
      <c r="J433" s="62"/>
      <c r="K433" s="62"/>
      <c r="M433" s="60"/>
    </row>
    <row r="434" spans="1:15" s="33" customFormat="1" ht="22.5" customHeight="1" x14ac:dyDescent="0.25">
      <c r="D434" s="34"/>
      <c r="H434" s="61"/>
      <c r="I434" s="59"/>
      <c r="J434" s="62"/>
      <c r="K434" s="62"/>
      <c r="M434" s="60"/>
    </row>
    <row r="435" spans="1:15" s="33" customFormat="1" ht="22.5" customHeight="1" x14ac:dyDescent="0.25">
      <c r="D435" s="34"/>
      <c r="H435" s="61"/>
      <c r="I435" s="59"/>
      <c r="J435" s="62"/>
      <c r="K435" s="62"/>
      <c r="M435" s="60"/>
    </row>
    <row r="436" spans="1:15" ht="42" customHeight="1" x14ac:dyDescent="0.25">
      <c r="C436" s="1" t="s">
        <v>884</v>
      </c>
      <c r="D436" s="6">
        <v>426</v>
      </c>
      <c r="E436" s="1" t="s">
        <v>661</v>
      </c>
      <c r="H436" s="65">
        <f>SUBTOTAL(9,H4:H435)</f>
        <v>115444126185.00999</v>
      </c>
      <c r="I436" s="65">
        <f>SUBTOTAL(9,I4:I435)</f>
        <v>49834715883.730003</v>
      </c>
      <c r="L436" s="1" t="s">
        <v>661</v>
      </c>
      <c r="O436" s="1" t="s">
        <v>661</v>
      </c>
    </row>
    <row r="437" spans="1:15" ht="22.5" customHeight="1" x14ac:dyDescent="0.25">
      <c r="C437" s="1" t="s">
        <v>885</v>
      </c>
      <c r="D437" s="6">
        <v>1</v>
      </c>
    </row>
    <row r="438" spans="1:15" ht="31.5" customHeight="1" x14ac:dyDescent="0.25">
      <c r="C438" s="1" t="s">
        <v>886</v>
      </c>
      <c r="D438" s="6">
        <f>D436+D437</f>
        <v>427</v>
      </c>
      <c r="M438" s="41" t="s">
        <v>661</v>
      </c>
    </row>
    <row r="439" spans="1:15" x14ac:dyDescent="0.25">
      <c r="F439" s="1" t="s">
        <v>661</v>
      </c>
      <c r="G439" s="1" t="s">
        <v>661</v>
      </c>
      <c r="H439" s="43">
        <f>H436/1000000</f>
        <v>115444.12618501</v>
      </c>
      <c r="I439" s="44">
        <f>I436/1000000</f>
        <v>49834.715883730001</v>
      </c>
    </row>
    <row r="440" spans="1:15" x14ac:dyDescent="0.25">
      <c r="F440" s="1" t="s">
        <v>661</v>
      </c>
    </row>
    <row r="441" spans="1:15" x14ac:dyDescent="0.25">
      <c r="G441" s="41"/>
    </row>
    <row r="442" spans="1:15" x14ac:dyDescent="0.25">
      <c r="G442" s="41"/>
      <c r="I442" s="44"/>
    </row>
    <row r="443" spans="1:15" x14ac:dyDescent="0.25">
      <c r="G443" s="41"/>
      <c r="H443" s="43">
        <f>H436/1000000000</f>
        <v>115.44412618500999</v>
      </c>
      <c r="I443" s="44">
        <f>I436/1000000000</f>
        <v>49.834715883730006</v>
      </c>
    </row>
    <row r="444" spans="1:15" x14ac:dyDescent="0.25">
      <c r="F444" s="43"/>
      <c r="G444" s="43"/>
      <c r="H444" s="43"/>
      <c r="I444" s="44"/>
    </row>
    <row r="445" spans="1:15" x14ac:dyDescent="0.25">
      <c r="F445" s="1" t="s">
        <v>661</v>
      </c>
      <c r="G445" s="1" t="s">
        <v>661</v>
      </c>
    </row>
    <row r="446" spans="1:15" x14ac:dyDescent="0.25">
      <c r="E446" s="1" t="s">
        <v>661</v>
      </c>
      <c r="F446" s="41" t="s">
        <v>661</v>
      </c>
      <c r="G446" s="41"/>
      <c r="H446" s="43"/>
      <c r="I446" s="44"/>
    </row>
    <row r="447" spans="1:15" x14ac:dyDescent="0.25">
      <c r="E447" s="1" t="s">
        <v>661</v>
      </c>
      <c r="G447" s="1" t="s">
        <v>661</v>
      </c>
      <c r="H447" s="1" t="s">
        <v>661</v>
      </c>
    </row>
    <row r="448" spans="1:15" x14ac:dyDescent="0.25">
      <c r="D448" s="6" t="s">
        <v>661</v>
      </c>
      <c r="F448" s="41"/>
      <c r="G448" s="41"/>
    </row>
    <row r="449" spans="4:10" x14ac:dyDescent="0.25">
      <c r="F449" s="41"/>
      <c r="G449" s="41" t="s">
        <v>661</v>
      </c>
    </row>
    <row r="450" spans="4:10" x14ac:dyDescent="0.25">
      <c r="D450" s="6" t="s">
        <v>661</v>
      </c>
      <c r="F450" s="43"/>
      <c r="G450" s="43" t="s">
        <v>661</v>
      </c>
      <c r="H450" s="43"/>
      <c r="I450" s="44"/>
    </row>
    <row r="451" spans="4:10" x14ac:dyDescent="0.25">
      <c r="H451" s="41"/>
      <c r="I451" s="42"/>
    </row>
    <row r="452" spans="4:10" x14ac:dyDescent="0.25">
      <c r="E452" s="1" t="s">
        <v>661</v>
      </c>
      <c r="F452" s="1" t="s">
        <v>661</v>
      </c>
      <c r="G452" s="41"/>
      <c r="H452" s="41" t="s">
        <v>661</v>
      </c>
      <c r="I452" s="42"/>
    </row>
    <row r="455" spans="4:10" x14ac:dyDescent="0.25">
      <c r="G455" s="1" t="s">
        <v>661</v>
      </c>
    </row>
    <row r="456" spans="4:10" x14ac:dyDescent="0.25">
      <c r="F456" s="1" t="s">
        <v>661</v>
      </c>
      <c r="H456" s="43"/>
      <c r="I456" s="43"/>
      <c r="J456" s="1" t="s">
        <v>661</v>
      </c>
    </row>
    <row r="457" spans="4:10" x14ac:dyDescent="0.25">
      <c r="H457" s="41"/>
      <c r="I457" s="42"/>
    </row>
    <row r="460" spans="4:10" x14ac:dyDescent="0.25">
      <c r="G460" s="1" t="s">
        <v>661</v>
      </c>
      <c r="H460" s="41"/>
      <c r="I460" s="41"/>
    </row>
    <row r="461" spans="4:10" x14ac:dyDescent="0.25">
      <c r="H461" s="1" t="s">
        <v>661</v>
      </c>
    </row>
    <row r="463" spans="4:10" x14ac:dyDescent="0.25">
      <c r="G463" s="1" t="s">
        <v>661</v>
      </c>
    </row>
    <row r="465" spans="7:9" x14ac:dyDescent="0.25">
      <c r="I465" s="6" t="s">
        <v>661</v>
      </c>
    </row>
    <row r="469" spans="7:9" x14ac:dyDescent="0.25">
      <c r="G469" s="1" t="s">
        <v>661</v>
      </c>
    </row>
  </sheetData>
  <autoFilter ref="A2:M430" xr:uid="{00000000-0009-0000-0000-000000000000}"/>
  <mergeCells count="1">
    <mergeCell ref="A1:M1"/>
  </mergeCells>
  <conditionalFormatting sqref="H439:I4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2023-05-23T06:11:38Z</dcterms:modified>
</cp:coreProperties>
</file>